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<sst xmlns="http://schemas.openxmlformats.org/spreadsheetml/2006/main" count="80" uniqueCount="48">
  <si>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</si>
  <si>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</si>
  <si>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</si>
  <si>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</si>
  <si>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</si>
  <si>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</si>
  <si>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</si>
  <si>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</si>
  <si>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</si>
  <si>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</si>
  <si>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</si>
  <si>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</si>
  <si>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</si>
  <si>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</si>
  <si>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</si>
  <si>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</si>
  <si>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</si>
  <si>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</si>
  <si>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</si>
  <si>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</si>
  <si>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</si>
  <si>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</si>
  <si>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</si>
  <si>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</si>
  <si>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</si>
  <si>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</si>
  <si>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</si>
  <si>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</si>
  <si>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</si>
  <si>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</si>
  <si>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</si>
  <si>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</si>
  <si>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</si>
  <si>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</si>
  <si>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</si>
  <si>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</si>
  <si>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</si>
  <si>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</si>
  <si>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</si>
  <si>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</si>
  <si>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</si>
  <si>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</si>
  <si>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</si>
  <si>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</si>
  <si>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</si>
  <si>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</si>
  <si>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AMOZOC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</si>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</sst>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98688442.88</v>
      </c>
      <c r="C11" s="4">
        <f t="shared" si="0"/>
        <v>-11292598.82</v>
      </c>
      <c r="D11" s="4">
        <f t="shared" si="0"/>
        <v>87395844.06</v>
      </c>
      <c r="E11" s="4">
        <f t="shared" si="0"/>
        <v>89828549.15</v>
      </c>
      <c r="F11" s="4">
        <f t="shared" si="0"/>
        <v>84095524.71000001</v>
      </c>
      <c r="G11" s="4">
        <f t="shared" si="0"/>
        <v>-2432705.089999998</v>
      </c>
    </row>
    <row r="12" spans="1:7" ht="12.75">
      <c r="A12" s="8" t="s">
        <v>12</v>
      </c>
      <c r="B12" s="4">
        <f>SUM(B13:B20)</f>
        <v>90647236.02</v>
      </c>
      <c r="C12" s="4">
        <f>SUM(C13:C20)</f>
        <v>-4213048.239999999</v>
      </c>
      <c r="D12" s="4">
        <f>SUM(D13:D20)</f>
        <v>86434187.78</v>
      </c>
      <c r="E12" s="4">
        <f>SUM(E13:E20)</f>
        <v>88951922.22</v>
      </c>
      <c r="F12" s="4">
        <f>SUM(F13:F20)</f>
        <v>83218897.78</v>
      </c>
      <c r="G12" s="4">
        <f>D12-E12</f>
        <v>-2517734.4399999976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21515242.49</v>
      </c>
      <c r="C17" s="5">
        <v>-5140975.9</v>
      </c>
      <c r="D17" s="5">
        <f t="shared" si="2"/>
        <v>16374266.589999998</v>
      </c>
      <c r="E17" s="5">
        <v>11975494.38</v>
      </c>
      <c r="F17" s="5">
        <v>11762504.66</v>
      </c>
      <c r="G17" s="5">
        <f t="shared" si="1"/>
        <v>4398772.209999997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6982463.23</v>
      </c>
      <c r="C19" s="5">
        <v>-3725473.71</v>
      </c>
      <c r="D19" s="5">
        <f t="shared" si="2"/>
        <v>3256989.5200000005</v>
      </c>
      <c r="E19" s="5">
        <v>3167087.2</v>
      </c>
      <c r="F19" s="5">
        <v>3167087.2</v>
      </c>
      <c r="G19" s="5">
        <f t="shared" si="1"/>
        <v>89902.3200000003</v>
      </c>
    </row>
    <row r="20" spans="1:7" ht="12.75">
      <c r="A20" s="11" t="s">
        <v>20</v>
      </c>
      <c r="B20" s="5">
        <v>62149530.3</v>
      </c>
      <c r="C20" s="5">
        <v>4653401.37</v>
      </c>
      <c r="D20" s="5">
        <f t="shared" si="2"/>
        <v>66802931.669999994</v>
      </c>
      <c r="E20" s="5">
        <v>73809340.64</v>
      </c>
      <c r="F20" s="5">
        <v>68289305.92</v>
      </c>
      <c r="G20" s="5">
        <f t="shared" si="1"/>
        <v>-7006408.970000006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100000</v>
      </c>
      <c r="C22" s="4">
        <f>SUM(C23:C29)</f>
        <v>475617.15</v>
      </c>
      <c r="D22" s="4">
        <f>SUM(D23:D29)</f>
        <v>575617.15</v>
      </c>
      <c r="E22" s="4">
        <f>SUM(E23:E29)</f>
        <v>536907.43</v>
      </c>
      <c r="F22" s="4">
        <f>SUM(F23:F29)</f>
        <v>536907.43</v>
      </c>
      <c r="G22" s="4">
        <f aca="true" t="shared" si="3" ref="G22:G29">D22-E22</f>
        <v>38709.71999999997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100000</v>
      </c>
      <c r="C28" s="5">
        <v>475617.15</v>
      </c>
      <c r="D28" s="5">
        <f t="shared" si="4"/>
        <v>575617.15</v>
      </c>
      <c r="E28" s="5">
        <v>536907.43</v>
      </c>
      <c r="F28" s="5">
        <v>536907.43</v>
      </c>
      <c r="G28" s="5">
        <f t="shared" si="3"/>
        <v>38709.71999999997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7941206.86</v>
      </c>
      <c r="C31" s="4">
        <f>SUM(C32:C40)</f>
        <v>-7555167.73</v>
      </c>
      <c r="D31" s="4">
        <f>SUM(D32:D40)</f>
        <v>386039.1299999999</v>
      </c>
      <c r="E31" s="4">
        <f>SUM(E32:E40)</f>
        <v>339719.5</v>
      </c>
      <c r="F31" s="4">
        <f>SUM(F32:F40)</f>
        <v>339719.5</v>
      </c>
      <c r="G31" s="4">
        <f aca="true" t="shared" si="5" ref="G31:G40">D31-E31</f>
        <v>46319.62999999989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7941206.86</v>
      </c>
      <c r="C38" s="5">
        <v>-7555167.73</v>
      </c>
      <c r="D38" s="5">
        <f t="shared" si="6"/>
        <v>386039.1299999999</v>
      </c>
      <c r="E38" s="5">
        <v>339719.5</v>
      </c>
      <c r="F38" s="5">
        <v>339719.5</v>
      </c>
      <c r="G38" s="5">
        <f t="shared" si="5"/>
        <v>46319.62999999989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87460080.50999999</v>
      </c>
      <c r="C48" s="4">
        <f>C49+C59+C68+C79</f>
        <v>11292642.82</v>
      </c>
      <c r="D48" s="4">
        <f>D49+D59+D68+D79</f>
        <v>98752723.32999998</v>
      </c>
      <c r="E48" s="4">
        <f>E49+E59+E68+E79</f>
        <v>117434402.08</v>
      </c>
      <c r="F48" s="4">
        <f>F49+F59+F68+F79</f>
        <v>116920667.78</v>
      </c>
      <c r="G48" s="4">
        <f aca="true" t="shared" si="7" ref="G48:G83">D48-E48</f>
        <v>-18681678.750000015</v>
      </c>
    </row>
    <row r="49" spans="1:7" ht="12.75">
      <c r="A49" s="8" t="s">
        <v>12</v>
      </c>
      <c r="B49" s="4">
        <f>SUM(B50:B57)</f>
        <v>285676.63</v>
      </c>
      <c r="C49" s="4">
        <f>SUM(C50:C57)</f>
        <v>11775527.31</v>
      </c>
      <c r="D49" s="4">
        <f>SUM(D50:D57)</f>
        <v>12061203.940000001</v>
      </c>
      <c r="E49" s="4">
        <f>SUM(E50:E57)</f>
        <v>12333399.77</v>
      </c>
      <c r="F49" s="4">
        <f>SUM(F50:F57)</f>
        <v>12324634.469999999</v>
      </c>
      <c r="G49" s="4">
        <f t="shared" si="7"/>
        <v>-272195.8299999982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285676.63</v>
      </c>
      <c r="C54" s="5">
        <v>2164422.49</v>
      </c>
      <c r="D54" s="5">
        <f t="shared" si="8"/>
        <v>2450099.12</v>
      </c>
      <c r="E54" s="5">
        <v>2620091.13</v>
      </c>
      <c r="F54" s="5">
        <v>2611331.13</v>
      </c>
      <c r="G54" s="5">
        <f t="shared" si="7"/>
        <v>-169992.00999999978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656001</v>
      </c>
      <c r="D56" s="5">
        <f t="shared" si="8"/>
        <v>656001</v>
      </c>
      <c r="E56" s="5">
        <v>656000</v>
      </c>
      <c r="F56" s="5">
        <v>656000</v>
      </c>
      <c r="G56" s="5">
        <f t="shared" si="7"/>
        <v>1</v>
      </c>
    </row>
    <row r="57" spans="1:7" ht="12.75">
      <c r="A57" s="11" t="s">
        <v>20</v>
      </c>
      <c r="B57" s="5">
        <v>0</v>
      </c>
      <c r="C57" s="5">
        <v>8955103.82</v>
      </c>
      <c r="D57" s="5">
        <f t="shared" si="8"/>
        <v>8955103.82</v>
      </c>
      <c r="E57" s="5">
        <v>9057308.64</v>
      </c>
      <c r="F57" s="5">
        <v>9057303.34</v>
      </c>
      <c r="G57" s="5">
        <f t="shared" si="7"/>
        <v>-102204.8200000003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87174403.88</v>
      </c>
      <c r="C59" s="4">
        <f>SUM(C60:C66)</f>
        <v>-3577924.7299999995</v>
      </c>
      <c r="D59" s="4">
        <f>SUM(D60:D66)</f>
        <v>83596479.14999999</v>
      </c>
      <c r="E59" s="4">
        <f>SUM(E60:E66)</f>
        <v>105101002.31</v>
      </c>
      <c r="F59" s="4">
        <f>SUM(F60:F66)</f>
        <v>104596033.31</v>
      </c>
      <c r="G59" s="4">
        <f t="shared" si="7"/>
        <v>-21504523.16000001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73974403.88</v>
      </c>
      <c r="C61" s="5">
        <v>-2604774.53</v>
      </c>
      <c r="D61" s="5">
        <f aca="true" t="shared" si="9" ref="D61:D66">B61+C61</f>
        <v>71369629.35</v>
      </c>
      <c r="E61" s="5">
        <v>88732171.51</v>
      </c>
      <c r="F61" s="5">
        <v>88732171.51</v>
      </c>
      <c r="G61" s="5">
        <f t="shared" si="7"/>
        <v>-17362542.16000001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13200000</v>
      </c>
      <c r="C65" s="5">
        <v>-973150.2</v>
      </c>
      <c r="D65" s="5">
        <f t="shared" si="9"/>
        <v>12226849.8</v>
      </c>
      <c r="E65" s="5">
        <v>16368830.8</v>
      </c>
      <c r="F65" s="5">
        <v>15863861.8</v>
      </c>
      <c r="G65" s="5">
        <f t="shared" si="7"/>
        <v>-4141981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3095040.24</v>
      </c>
      <c r="D68" s="4">
        <f>SUM(D69:D77)</f>
        <v>3095040.24</v>
      </c>
      <c r="E68" s="4">
        <f>SUM(E69:E77)</f>
        <v>0</v>
      </c>
      <c r="F68" s="4">
        <f>SUM(F69:F77)</f>
        <v>0</v>
      </c>
      <c r="G68" s="4">
        <f t="shared" si="7"/>
        <v>3095040.24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>
        <v>0</v>
      </c>
      <c r="C75" s="5">
        <v>3095040.24</v>
      </c>
      <c r="D75" s="5">
        <f t="shared" si="10"/>
        <v>3095040.24</v>
      </c>
      <c r="E75" s="5">
        <v>0</v>
      </c>
      <c r="F75" s="5">
        <v>0</v>
      </c>
      <c r="G75" s="5">
        <f t="shared" si="7"/>
        <v>3095040.24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186148523.39</v>
      </c>
      <c r="C85" s="4">
        <f t="shared" si="11"/>
        <v>44</v>
      </c>
      <c r="D85" s="4">
        <f t="shared" si="11"/>
        <v>186148567.39</v>
      </c>
      <c r="E85" s="4">
        <f t="shared" si="11"/>
        <v>207262951.23000002</v>
      </c>
      <c r="F85" s="4">
        <f t="shared" si="11"/>
        <v>201016192.49</v>
      </c>
      <c r="G85" s="4">
        <f t="shared" si="11"/>
        <v>-21114383.84000001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conta1</cp:lastModifiedBy>
  <cp:lastPrinted>2016-12-22T17:33:12Z</cp:lastPrinted>
  <dcterms:created xsi:type="dcterms:W3CDTF">2016-10-11T20:47:09Z</dcterms:created>
  <dcterms:modified xsi:type="dcterms:W3CDTF">2019-01-19T00:47:51Z</dcterms:modified>
  <cp:category/>
  <cp:version/>
  <cp:contentType/>
  <cp:contentStatus/>
</cp:coreProperties>
</file>